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И_не удалять!!!\Desktop\медет\Нормативно-правовые акты\ОЗП\"/>
    </mc:Choice>
  </mc:AlternateContent>
  <bookViews>
    <workbookView xWindow="-120" yWindow="-120" windowWidth="29040" windowHeight="15840"/>
  </bookViews>
  <sheets>
    <sheet name="приложение 17" sheetId="7" r:id="rId1"/>
  </sheets>
  <definedNames>
    <definedName name="_xlnm.Print_Area" localSheetId="0">'приложение 17'!$A$1:$I$99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7" l="1"/>
  <c r="F8" i="7"/>
  <c r="G8" i="7"/>
  <c r="H8" i="7"/>
  <c r="E9" i="7"/>
  <c r="F9" i="7"/>
  <c r="G9" i="7"/>
  <c r="H9" i="7"/>
  <c r="E10" i="7"/>
  <c r="F10" i="7"/>
  <c r="G10" i="7"/>
  <c r="H10" i="7"/>
  <c r="E11" i="7"/>
  <c r="F11" i="7"/>
  <c r="G11" i="7"/>
  <c r="H11" i="7"/>
  <c r="E12" i="7"/>
  <c r="F12" i="7"/>
  <c r="G12" i="7"/>
  <c r="H12" i="7"/>
  <c r="E13" i="7"/>
  <c r="F13" i="7"/>
  <c r="G13" i="7"/>
  <c r="H13" i="7"/>
  <c r="E14" i="7"/>
  <c r="F14" i="7"/>
  <c r="G14" i="7"/>
  <c r="H14" i="7"/>
  <c r="D17" i="7"/>
  <c r="D18" i="7"/>
  <c r="D19" i="7"/>
  <c r="D20" i="7"/>
  <c r="D21" i="7"/>
  <c r="D22" i="7"/>
  <c r="D23" i="7"/>
  <c r="D25" i="7"/>
  <c r="D26" i="7"/>
  <c r="D27" i="7"/>
  <c r="D28" i="7"/>
  <c r="D29" i="7"/>
  <c r="D30" i="7"/>
  <c r="D31" i="7"/>
  <c r="D33" i="7"/>
  <c r="D34" i="7"/>
  <c r="D35" i="7"/>
  <c r="D36" i="7"/>
  <c r="D37" i="7"/>
  <c r="D14" i="7" l="1"/>
  <c r="D11" i="7"/>
  <c r="D13" i="7"/>
  <c r="D12" i="7"/>
  <c r="D10" i="7"/>
  <c r="D9" i="7"/>
  <c r="D8" i="7"/>
  <c r="D91" i="7" l="1"/>
  <c r="D77" i="7"/>
  <c r="E45" i="7"/>
  <c r="D60" i="7"/>
  <c r="D53" i="7"/>
  <c r="H45" i="7"/>
  <c r="G45" i="7"/>
  <c r="F45" i="7"/>
  <c r="D38" i="7"/>
  <c r="D45" i="7" l="1"/>
  <c r="F67" i="7"/>
  <c r="G67" i="7"/>
  <c r="H67" i="7"/>
  <c r="E67" i="7"/>
  <c r="D83" i="7" l="1"/>
  <c r="E43" i="7" l="1"/>
  <c r="D99" i="7" l="1"/>
  <c r="D98" i="7"/>
  <c r="D97" i="7"/>
  <c r="D96" i="7"/>
  <c r="D95" i="7"/>
  <c r="D94" i="7"/>
  <c r="D90" i="7"/>
  <c r="D89" i="7"/>
  <c r="D88" i="7"/>
  <c r="D87" i="7"/>
  <c r="D86" i="7"/>
  <c r="D84" i="7"/>
  <c r="D82" i="7"/>
  <c r="D81" i="7"/>
  <c r="D80" i="7"/>
  <c r="D79" i="7"/>
  <c r="D76" i="7"/>
  <c r="D75" i="7"/>
  <c r="D74" i="7"/>
  <c r="D73" i="7"/>
  <c r="D72" i="7"/>
  <c r="D71" i="7"/>
  <c r="H68" i="7"/>
  <c r="G68" i="7"/>
  <c r="F68" i="7"/>
  <c r="E68" i="7"/>
  <c r="H66" i="7"/>
  <c r="G66" i="7"/>
  <c r="F66" i="7"/>
  <c r="E66" i="7"/>
  <c r="H65" i="7"/>
  <c r="G65" i="7"/>
  <c r="F65" i="7"/>
  <c r="E65" i="7"/>
  <c r="H64" i="7"/>
  <c r="G64" i="7"/>
  <c r="F64" i="7"/>
  <c r="E64" i="7"/>
  <c r="H63" i="7"/>
  <c r="G63" i="7"/>
  <c r="F63" i="7"/>
  <c r="E63" i="7"/>
  <c r="H62" i="7"/>
  <c r="G62" i="7"/>
  <c r="F62" i="7"/>
  <c r="E62" i="7"/>
  <c r="D59" i="7"/>
  <c r="D58" i="7"/>
  <c r="D57" i="7"/>
  <c r="D56" i="7"/>
  <c r="D55" i="7"/>
  <c r="D52" i="7"/>
  <c r="D51" i="7"/>
  <c r="D50" i="7"/>
  <c r="D49" i="7"/>
  <c r="D48" i="7"/>
  <c r="H44" i="7"/>
  <c r="G44" i="7"/>
  <c r="F44" i="7"/>
  <c r="E44" i="7"/>
  <c r="H43" i="7"/>
  <c r="G43" i="7"/>
  <c r="F43" i="7"/>
  <c r="H42" i="7"/>
  <c r="G42" i="7"/>
  <c r="F42" i="7"/>
  <c r="E42" i="7"/>
  <c r="H41" i="7"/>
  <c r="G41" i="7"/>
  <c r="F41" i="7"/>
  <c r="E41" i="7"/>
  <c r="H40" i="7"/>
  <c r="G40" i="7"/>
  <c r="F40" i="7"/>
  <c r="E40" i="7"/>
  <c r="D63" i="7" l="1"/>
  <c r="D62" i="7"/>
  <c r="D67" i="7"/>
  <c r="D64" i="7"/>
  <c r="D66" i="7"/>
  <c r="D65" i="7"/>
  <c r="D41" i="7"/>
  <c r="D68" i="7"/>
  <c r="D40" i="7"/>
  <c r="D42" i="7"/>
  <c r="D44" i="7"/>
  <c r="D43" i="7"/>
</calcChain>
</file>

<file path=xl/sharedStrings.xml><?xml version="1.0" encoding="utf-8"?>
<sst xmlns="http://schemas.openxmlformats.org/spreadsheetml/2006/main" count="276" uniqueCount="111">
  <si>
    <t>Ед. изм.</t>
  </si>
  <si>
    <t>Всего</t>
  </si>
  <si>
    <t>1.</t>
  </si>
  <si>
    <t>1.1.</t>
  </si>
  <si>
    <t>1.2.</t>
  </si>
  <si>
    <t>1.3.</t>
  </si>
  <si>
    <t>1.4.</t>
  </si>
  <si>
    <t>2.</t>
  </si>
  <si>
    <t>2.1.</t>
  </si>
  <si>
    <t>км</t>
  </si>
  <si>
    <t>2.2.</t>
  </si>
  <si>
    <t>2.3.</t>
  </si>
  <si>
    <t>3.</t>
  </si>
  <si>
    <t>3.1.</t>
  </si>
  <si>
    <t>3.2.</t>
  </si>
  <si>
    <t>3.3.</t>
  </si>
  <si>
    <t>3.4.</t>
  </si>
  <si>
    <t>3.5.</t>
  </si>
  <si>
    <t>4.</t>
  </si>
  <si>
    <t>4.1.</t>
  </si>
  <si>
    <t>4.2.</t>
  </si>
  <si>
    <t>4.3.</t>
  </si>
  <si>
    <t>4.4.</t>
  </si>
  <si>
    <t>4.5.</t>
  </si>
  <si>
    <t>5.</t>
  </si>
  <si>
    <t>5.2.</t>
  </si>
  <si>
    <t>5.3.</t>
  </si>
  <si>
    <t>5.4.</t>
  </si>
  <si>
    <t>5.5.</t>
  </si>
  <si>
    <t>6.</t>
  </si>
  <si>
    <t>6.1.</t>
  </si>
  <si>
    <t>6.2.</t>
  </si>
  <si>
    <t>6.3.</t>
  </si>
  <si>
    <t>6.4.</t>
  </si>
  <si>
    <t>6.5.</t>
  </si>
  <si>
    <t>7.</t>
  </si>
  <si>
    <t>7.1.</t>
  </si>
  <si>
    <t>7.2.</t>
  </si>
  <si>
    <t>5.1.</t>
  </si>
  <si>
    <t>шт.</t>
  </si>
  <si>
    <t>Наименование области</t>
  </si>
  <si>
    <t>I кв.</t>
  </si>
  <si>
    <t>II кв.</t>
  </si>
  <si>
    <t>III кв.</t>
  </si>
  <si>
    <t>ОАО «Северэлектро»</t>
  </si>
  <si>
    <t>  </t>
  </si>
  <si>
    <t>Вынос приборов учета</t>
  </si>
  <si>
    <t>Капитальные вложения</t>
  </si>
  <si>
    <t>в том числе:</t>
  </si>
  <si>
    <t>город Бишкек</t>
  </si>
  <si>
    <t>1.5.</t>
  </si>
  <si>
    <t>1.6.</t>
  </si>
  <si>
    <t>Чуйская область</t>
  </si>
  <si>
    <t>2.4.</t>
  </si>
  <si>
    <t>2.5.</t>
  </si>
  <si>
    <t>2.6.</t>
  </si>
  <si>
    <t>Таласская область</t>
  </si>
  <si>
    <t>ОАО «Востокэлектро»</t>
  </si>
  <si>
    <t>Иссык-Кульская область</t>
  </si>
  <si>
    <t>4.6.</t>
  </si>
  <si>
    <t>Нарынская  область</t>
  </si>
  <si>
    <t>5.6.</t>
  </si>
  <si>
    <t>ОАО «Ошэлектро»</t>
  </si>
  <si>
    <t>8.</t>
  </si>
  <si>
    <t>9.</t>
  </si>
  <si>
    <t>город Ош</t>
  </si>
  <si>
    <t>6.6.</t>
  </si>
  <si>
    <t>6.7.</t>
  </si>
  <si>
    <t>Ошская область</t>
  </si>
  <si>
    <t>7.3.</t>
  </si>
  <si>
    <t>7.4.</t>
  </si>
  <si>
    <t>7.5.</t>
  </si>
  <si>
    <t>Баткенская область</t>
  </si>
  <si>
    <t>8.1.</t>
  </si>
  <si>
    <t>8.2.</t>
  </si>
  <si>
    <t>8.3.</t>
  </si>
  <si>
    <t>8.4.</t>
  </si>
  <si>
    <t>8.5.</t>
  </si>
  <si>
    <t>8.6.</t>
  </si>
  <si>
    <t>ОАО «Жалалабатэлектро»</t>
  </si>
  <si>
    <t xml:space="preserve">Джалал-Абадская область </t>
  </si>
  <si>
    <t>9.1.</t>
  </si>
  <si>
    <t>9.2.</t>
  </si>
  <si>
    <t>9.3.</t>
  </si>
  <si>
    <t>9.4.</t>
  </si>
  <si>
    <t>9.5.</t>
  </si>
  <si>
    <t>9.6.</t>
  </si>
  <si>
    <t>Замена силовых трансформаторов на ПС-35 кВ</t>
  </si>
  <si>
    <t>1.7.</t>
  </si>
  <si>
    <t>Замена трансформаторов 6-10/0,4 кВ</t>
  </si>
  <si>
    <t>3.6.</t>
  </si>
  <si>
    <t>2.7.</t>
  </si>
  <si>
    <t>КЛ 35/10-0,4 кВ</t>
  </si>
  <si>
    <t>Строительство ВЛ 10-0,4 кВ</t>
  </si>
  <si>
    <t>Реконструкция ВЛ 10-0,4 кВ</t>
  </si>
  <si>
    <t xml:space="preserve">Реконструкция ВЛ 0,4 кВ на СИП </t>
  </si>
  <si>
    <t>Реконструкция ВЛ 35/10-0,4 кВ</t>
  </si>
  <si>
    <t>Реконструкция КЛ 35/10-0,4 кВ</t>
  </si>
  <si>
    <t xml:space="preserve">Строительство и реконструкция ВЛ 10-0,4 кВ </t>
  </si>
  <si>
    <t>Строительство и реконструкция КЛ 10-0,4 кВ</t>
  </si>
  <si>
    <t>№ п/п</t>
  </si>
  <si>
    <t>7.6.</t>
  </si>
  <si>
    <t>Установка доп. ТП 6-10/0,4 кВ</t>
  </si>
  <si>
    <t>IV кв.</t>
  </si>
  <si>
    <t>млн сом</t>
  </si>
  <si>
    <t>Приложение 17</t>
  </si>
  <si>
    <t xml:space="preserve">Задание 
ОАО «Северэлектро», ОАО «Востокэлектро», ОАО «Жалалабатэлектро» 
и ОАО «Ошэлектро» по строительству и реконструкции 
ВЛ и КЛ 0,4 - 35 кВ, ТП 6-10/0,4 кВ в 2020 году </t>
  </si>
  <si>
    <t>2020 год</t>
  </si>
  <si>
    <t>Реконструкция КЛ 10-0,4 кВ</t>
  </si>
  <si>
    <t>Ответственные</t>
  </si>
  <si>
    <t>ОАО «Жалалабат-электро»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</si>
</sst>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"/>
  <sheetViews>
    <sheetView tabSelected="1" view="pageBreakPreview" zoomScaleNormal="100" zoomScaleSheetLayoutView="100" workbookViewId="0">
      <selection activeCell="G1" sqref="G1:I1"/>
    </sheetView>
  </sheetViews>
  <sheetFormatPr defaultRowHeight="15" x14ac:dyDescent="0.25"/>
  <cols>
    <col min="1" max="1" width="5.5703125" style="1" bestFit="1" customWidth="1"/>
    <col min="2" max="2" width="56.140625" style="1" customWidth="1"/>
    <col min="3" max="3" width="11.28515625" style="1" bestFit="1" customWidth="1"/>
    <col min="4" max="4" width="10.5703125" style="1" bestFit="1" customWidth="1"/>
    <col min="5" max="8" width="9.140625" style="1"/>
    <col min="9" max="9" width="19.28515625" style="1" customWidth="1"/>
    <col min="10" max="16384" width="9.140625" style="1"/>
  </cols>
  <sheetData>
    <row r="1" spans="1:9" ht="18.75" customHeight="1" x14ac:dyDescent="0.25">
      <c r="A1" s="2"/>
      <c r="B1" s="3"/>
      <c r="C1" s="3"/>
      <c r="D1" s="3"/>
      <c r="E1" s="3"/>
      <c r="F1" s="3"/>
      <c r="G1" s="35" t="s">
        <v>105</v>
      </c>
      <c r="H1" s="35"/>
      <c r="I1" s="35"/>
    </row>
    <row r="2" spans="1:9" ht="70.5" customHeight="1" x14ac:dyDescent="0.25">
      <c r="A2" s="18" t="s">
        <v>106</v>
      </c>
      <c r="B2" s="19"/>
      <c r="C2" s="19"/>
      <c r="D2" s="19"/>
      <c r="E2" s="19"/>
      <c r="F2" s="19"/>
      <c r="G2" s="19"/>
      <c r="H2" s="19"/>
      <c r="I2" s="19"/>
    </row>
    <row r="3" spans="1:9" ht="18.75" customHeight="1" x14ac:dyDescent="0.25">
      <c r="A3" s="2"/>
      <c r="B3" s="3"/>
      <c r="C3" s="2"/>
      <c r="D3" s="3"/>
      <c r="E3" s="3"/>
      <c r="F3" s="3"/>
      <c r="G3" s="3"/>
      <c r="H3" s="3"/>
      <c r="I3" s="4"/>
    </row>
    <row r="4" spans="1:9" ht="18.75" customHeight="1" x14ac:dyDescent="0.25">
      <c r="A4" s="20" t="s">
        <v>100</v>
      </c>
      <c r="B4" s="20" t="s">
        <v>40</v>
      </c>
      <c r="C4" s="20" t="s">
        <v>0</v>
      </c>
      <c r="D4" s="23" t="s">
        <v>107</v>
      </c>
      <c r="E4" s="24"/>
      <c r="F4" s="24"/>
      <c r="G4" s="24"/>
      <c r="H4" s="25"/>
      <c r="I4" s="29" t="s">
        <v>109</v>
      </c>
    </row>
    <row r="5" spans="1:9" ht="18.75" customHeight="1" x14ac:dyDescent="0.25">
      <c r="A5" s="21"/>
      <c r="B5" s="21"/>
      <c r="C5" s="21"/>
      <c r="D5" s="26"/>
      <c r="E5" s="27"/>
      <c r="F5" s="27"/>
      <c r="G5" s="27"/>
      <c r="H5" s="28"/>
      <c r="I5" s="30"/>
    </row>
    <row r="6" spans="1:9" ht="18.75" customHeight="1" x14ac:dyDescent="0.25">
      <c r="A6" s="22"/>
      <c r="B6" s="22"/>
      <c r="C6" s="22"/>
      <c r="D6" s="5" t="s">
        <v>1</v>
      </c>
      <c r="E6" s="5" t="s">
        <v>41</v>
      </c>
      <c r="F6" s="5" t="s">
        <v>42</v>
      </c>
      <c r="G6" s="5" t="s">
        <v>43</v>
      </c>
      <c r="H6" s="5" t="s">
        <v>103</v>
      </c>
      <c r="I6" s="31"/>
    </row>
    <row r="7" spans="1:9" ht="18.75" customHeight="1" x14ac:dyDescent="0.25">
      <c r="A7" s="6"/>
      <c r="B7" s="7" t="s">
        <v>44</v>
      </c>
      <c r="C7" s="8" t="s">
        <v>45</v>
      </c>
      <c r="D7" s="8"/>
      <c r="E7" s="8"/>
      <c r="F7" s="8"/>
      <c r="G7" s="8"/>
      <c r="H7" s="8"/>
      <c r="I7" s="17" t="s">
        <v>44</v>
      </c>
    </row>
    <row r="8" spans="1:9" ht="18.75" customHeight="1" x14ac:dyDescent="0.25">
      <c r="A8" s="8" t="s">
        <v>2</v>
      </c>
      <c r="B8" s="9" t="s">
        <v>102</v>
      </c>
      <c r="C8" s="8" t="s">
        <v>39</v>
      </c>
      <c r="D8" s="6">
        <f>E8+F8+G8+H8</f>
        <v>49</v>
      </c>
      <c r="E8" s="8">
        <f t="shared" ref="E8:H11" si="0">E17+E25+E33</f>
        <v>4</v>
      </c>
      <c r="F8" s="8">
        <f t="shared" si="0"/>
        <v>6</v>
      </c>
      <c r="G8" s="8">
        <f t="shared" si="0"/>
        <v>23</v>
      </c>
      <c r="H8" s="8">
        <f t="shared" si="0"/>
        <v>16</v>
      </c>
      <c r="I8" s="17"/>
    </row>
    <row r="9" spans="1:9" ht="18.75" customHeight="1" x14ac:dyDescent="0.25">
      <c r="A9" s="8" t="s">
        <v>7</v>
      </c>
      <c r="B9" s="9" t="s">
        <v>89</v>
      </c>
      <c r="C9" s="8" t="s">
        <v>39</v>
      </c>
      <c r="D9" s="6">
        <f>E9+F9+G9+H9</f>
        <v>158</v>
      </c>
      <c r="E9" s="8">
        <f t="shared" si="0"/>
        <v>12</v>
      </c>
      <c r="F9" s="8">
        <f t="shared" si="0"/>
        <v>47</v>
      </c>
      <c r="G9" s="8">
        <f t="shared" si="0"/>
        <v>70</v>
      </c>
      <c r="H9" s="8">
        <f t="shared" si="0"/>
        <v>29</v>
      </c>
      <c r="I9" s="17"/>
    </row>
    <row r="10" spans="1:9" ht="18.75" customHeight="1" x14ac:dyDescent="0.25">
      <c r="A10" s="8" t="s">
        <v>12</v>
      </c>
      <c r="B10" s="9" t="s">
        <v>46</v>
      </c>
      <c r="C10" s="8" t="s">
        <v>39</v>
      </c>
      <c r="D10" s="6">
        <f>E10+F10+G10+H10</f>
        <v>61255</v>
      </c>
      <c r="E10" s="8">
        <f>E19+E27+E35</f>
        <v>0</v>
      </c>
      <c r="F10" s="8">
        <f t="shared" si="0"/>
        <v>0</v>
      </c>
      <c r="G10" s="8">
        <f>G19+G27+G35</f>
        <v>15000</v>
      </c>
      <c r="H10" s="8">
        <f>H19+H27+H35</f>
        <v>46255</v>
      </c>
      <c r="I10" s="17"/>
    </row>
    <row r="11" spans="1:9" ht="18.75" customHeight="1" x14ac:dyDescent="0.25">
      <c r="A11" s="8" t="s">
        <v>18</v>
      </c>
      <c r="B11" s="9" t="s">
        <v>96</v>
      </c>
      <c r="C11" s="8" t="s">
        <v>9</v>
      </c>
      <c r="D11" s="10">
        <f>E11+F11+G11+H11</f>
        <v>59.269999999999996</v>
      </c>
      <c r="E11" s="11">
        <f t="shared" si="0"/>
        <v>0.1</v>
      </c>
      <c r="F11" s="11">
        <f t="shared" si="0"/>
        <v>11.95</v>
      </c>
      <c r="G11" s="11">
        <f t="shared" si="0"/>
        <v>31.17</v>
      </c>
      <c r="H11" s="11">
        <f t="shared" si="0"/>
        <v>16.049999999999997</v>
      </c>
      <c r="I11" s="17"/>
    </row>
    <row r="12" spans="1:9" ht="18.75" customHeight="1" x14ac:dyDescent="0.25">
      <c r="A12" s="8" t="s">
        <v>24</v>
      </c>
      <c r="B12" s="9" t="s">
        <v>95</v>
      </c>
      <c r="C12" s="8" t="s">
        <v>9</v>
      </c>
      <c r="D12" s="10">
        <f t="shared" ref="D12:D14" si="1">E12+F12+G12+H12</f>
        <v>751.63699999999994</v>
      </c>
      <c r="E12" s="11">
        <f>E21+E37+E29</f>
        <v>5.52</v>
      </c>
      <c r="F12" s="11">
        <f>F21+F37+F29</f>
        <v>91.00800000000001</v>
      </c>
      <c r="G12" s="11">
        <f>G21+G37+G29</f>
        <v>272.15699999999998</v>
      </c>
      <c r="H12" s="11">
        <f>H21+H37+H29</f>
        <v>382.952</v>
      </c>
      <c r="I12" s="17"/>
    </row>
    <row r="13" spans="1:9" ht="18.75" customHeight="1" x14ac:dyDescent="0.25">
      <c r="A13" s="8" t="s">
        <v>29</v>
      </c>
      <c r="B13" s="9" t="s">
        <v>97</v>
      </c>
      <c r="C13" s="8" t="s">
        <v>9</v>
      </c>
      <c r="D13" s="10">
        <f t="shared" si="1"/>
        <v>41.010999999999996</v>
      </c>
      <c r="E13" s="11">
        <f>E22+E30</f>
        <v>4.1340000000000003</v>
      </c>
      <c r="F13" s="11">
        <f>F22+F30</f>
        <v>10.847</v>
      </c>
      <c r="G13" s="11">
        <f>G22+G30</f>
        <v>14.129999999999999</v>
      </c>
      <c r="H13" s="11">
        <f>H22+H30</f>
        <v>11.899999999999999</v>
      </c>
      <c r="I13" s="17"/>
    </row>
    <row r="14" spans="1:9" ht="18.75" customHeight="1" x14ac:dyDescent="0.25">
      <c r="A14" s="8" t="s">
        <v>35</v>
      </c>
      <c r="B14" s="9" t="s">
        <v>47</v>
      </c>
      <c r="C14" s="8" t="s">
        <v>104</v>
      </c>
      <c r="D14" s="10">
        <f t="shared" si="1"/>
        <v>1096.5279</v>
      </c>
      <c r="E14" s="11">
        <f>E23+E31+E38</f>
        <v>10.4711</v>
      </c>
      <c r="F14" s="11">
        <f>F23+F31+F38</f>
        <v>146.58440000000002</v>
      </c>
      <c r="G14" s="11">
        <f>G23+G31+G38</f>
        <v>295.80119999999999</v>
      </c>
      <c r="H14" s="11">
        <f>H23+H31+H38</f>
        <v>643.6712</v>
      </c>
      <c r="I14" s="17"/>
    </row>
    <row r="15" spans="1:9" ht="18.75" customHeight="1" x14ac:dyDescent="0.25">
      <c r="A15" s="8"/>
      <c r="B15" s="9" t="s">
        <v>48</v>
      </c>
      <c r="C15" s="9"/>
      <c r="D15" s="9"/>
      <c r="E15" s="9"/>
      <c r="F15" s="9"/>
      <c r="G15" s="9"/>
      <c r="H15" s="9"/>
      <c r="I15" s="17"/>
    </row>
    <row r="16" spans="1:9" ht="18.75" customHeight="1" x14ac:dyDescent="0.25">
      <c r="A16" s="6" t="s">
        <v>2</v>
      </c>
      <c r="B16" s="7" t="s">
        <v>49</v>
      </c>
      <c r="C16" s="9"/>
      <c r="D16" s="9"/>
      <c r="E16" s="9"/>
      <c r="F16" s="9"/>
      <c r="G16" s="9"/>
      <c r="H16" s="9"/>
      <c r="I16" s="17"/>
    </row>
    <row r="17" spans="1:9" ht="18.75" customHeight="1" x14ac:dyDescent="0.25">
      <c r="A17" s="8" t="s">
        <v>3</v>
      </c>
      <c r="B17" s="9" t="s">
        <v>102</v>
      </c>
      <c r="C17" s="8" t="s">
        <v>39</v>
      </c>
      <c r="D17" s="6">
        <f>E17+F17+G17+H17</f>
        <v>4</v>
      </c>
      <c r="E17" s="12">
        <v>0</v>
      </c>
      <c r="F17" s="8">
        <v>0</v>
      </c>
      <c r="G17" s="8">
        <v>2</v>
      </c>
      <c r="H17" s="8">
        <v>2</v>
      </c>
      <c r="I17" s="17"/>
    </row>
    <row r="18" spans="1:9" ht="18.75" customHeight="1" x14ac:dyDescent="0.25">
      <c r="A18" s="8" t="s">
        <v>4</v>
      </c>
      <c r="B18" s="9" t="s">
        <v>89</v>
      </c>
      <c r="C18" s="8" t="s">
        <v>39</v>
      </c>
      <c r="D18" s="6">
        <f>E18+F18+G18+H18</f>
        <v>86</v>
      </c>
      <c r="E18" s="12">
        <v>3</v>
      </c>
      <c r="F18" s="8">
        <v>18</v>
      </c>
      <c r="G18" s="8">
        <v>39</v>
      </c>
      <c r="H18" s="8">
        <v>26</v>
      </c>
      <c r="I18" s="17"/>
    </row>
    <row r="19" spans="1:9" ht="18.75" customHeight="1" x14ac:dyDescent="0.25">
      <c r="A19" s="8" t="s">
        <v>5</v>
      </c>
      <c r="B19" s="9" t="s">
        <v>46</v>
      </c>
      <c r="C19" s="8" t="s">
        <v>39</v>
      </c>
      <c r="D19" s="6">
        <f>E19+F19+G19+H19</f>
        <v>3000</v>
      </c>
      <c r="E19" s="12">
        <v>0</v>
      </c>
      <c r="F19" s="8">
        <v>0</v>
      </c>
      <c r="G19" s="8">
        <v>1800</v>
      </c>
      <c r="H19" s="8">
        <v>1200</v>
      </c>
      <c r="I19" s="17"/>
    </row>
    <row r="20" spans="1:9" ht="18.75" customHeight="1" x14ac:dyDescent="0.25">
      <c r="A20" s="8" t="s">
        <v>6</v>
      </c>
      <c r="B20" s="9" t="s">
        <v>96</v>
      </c>
      <c r="C20" s="8" t="s">
        <v>9</v>
      </c>
      <c r="D20" s="10">
        <f t="shared" ref="D20:D23" si="2">E20+F20+G20+H20</f>
        <v>9.25</v>
      </c>
      <c r="E20" s="13">
        <v>0</v>
      </c>
      <c r="F20" s="11">
        <v>0</v>
      </c>
      <c r="G20" s="11">
        <v>0.55000000000000004</v>
      </c>
      <c r="H20" s="11">
        <v>8.6999999999999993</v>
      </c>
      <c r="I20" s="17"/>
    </row>
    <row r="21" spans="1:9" ht="18.75" customHeight="1" x14ac:dyDescent="0.25">
      <c r="A21" s="8" t="s">
        <v>50</v>
      </c>
      <c r="B21" s="9" t="s">
        <v>95</v>
      </c>
      <c r="C21" s="8" t="s">
        <v>9</v>
      </c>
      <c r="D21" s="10">
        <f t="shared" si="2"/>
        <v>126.79100000000001</v>
      </c>
      <c r="E21" s="13">
        <v>1.6</v>
      </c>
      <c r="F21" s="11">
        <v>32.520000000000003</v>
      </c>
      <c r="G21" s="11">
        <v>62.063000000000002</v>
      </c>
      <c r="H21" s="11">
        <v>30.608000000000001</v>
      </c>
      <c r="I21" s="17"/>
    </row>
    <row r="22" spans="1:9" ht="18.75" customHeight="1" x14ac:dyDescent="0.25">
      <c r="A22" s="8" t="s">
        <v>51</v>
      </c>
      <c r="B22" s="9" t="s">
        <v>108</v>
      </c>
      <c r="C22" s="8" t="s">
        <v>9</v>
      </c>
      <c r="D22" s="10">
        <f t="shared" si="2"/>
        <v>38.337000000000003</v>
      </c>
      <c r="E22" s="13">
        <v>3.73</v>
      </c>
      <c r="F22" s="11">
        <v>10.407</v>
      </c>
      <c r="G22" s="11">
        <v>12.5</v>
      </c>
      <c r="H22" s="11">
        <v>11.7</v>
      </c>
      <c r="I22" s="17"/>
    </row>
    <row r="23" spans="1:9" ht="18.75" customHeight="1" x14ac:dyDescent="0.25">
      <c r="A23" s="8" t="s">
        <v>88</v>
      </c>
      <c r="B23" s="9" t="s">
        <v>47</v>
      </c>
      <c r="C23" s="8" t="s">
        <v>104</v>
      </c>
      <c r="D23" s="10">
        <f t="shared" si="2"/>
        <v>336.0104</v>
      </c>
      <c r="E23" s="13">
        <v>5.6044999999999998</v>
      </c>
      <c r="F23" s="13">
        <v>110.24630000000001</v>
      </c>
      <c r="G23" s="13">
        <v>103.6806</v>
      </c>
      <c r="H23" s="13">
        <v>116.479</v>
      </c>
      <c r="I23" s="17"/>
    </row>
    <row r="24" spans="1:9" ht="18.75" customHeight="1" x14ac:dyDescent="0.25">
      <c r="A24" s="6" t="s">
        <v>7</v>
      </c>
      <c r="B24" s="7" t="s">
        <v>52</v>
      </c>
      <c r="C24" s="8"/>
      <c r="D24" s="8"/>
      <c r="E24" s="8"/>
      <c r="F24" s="8"/>
      <c r="G24" s="8"/>
      <c r="H24" s="8"/>
      <c r="I24" s="17"/>
    </row>
    <row r="25" spans="1:9" ht="18.75" customHeight="1" x14ac:dyDescent="0.25">
      <c r="A25" s="8" t="s">
        <v>8</v>
      </c>
      <c r="B25" s="9" t="s">
        <v>102</v>
      </c>
      <c r="C25" s="8" t="s">
        <v>39</v>
      </c>
      <c r="D25" s="6">
        <f>E25+F25+G25+H25</f>
        <v>32</v>
      </c>
      <c r="E25" s="12">
        <v>4</v>
      </c>
      <c r="F25" s="8">
        <v>6</v>
      </c>
      <c r="G25" s="8">
        <v>12</v>
      </c>
      <c r="H25" s="8">
        <v>10</v>
      </c>
      <c r="I25" s="17"/>
    </row>
    <row r="26" spans="1:9" ht="18.75" customHeight="1" x14ac:dyDescent="0.25">
      <c r="A26" s="8" t="s">
        <v>10</v>
      </c>
      <c r="B26" s="9" t="s">
        <v>89</v>
      </c>
      <c r="C26" s="8" t="s">
        <v>39</v>
      </c>
      <c r="D26" s="6">
        <f>E26+F26+G26+H26</f>
        <v>69</v>
      </c>
      <c r="E26" s="12">
        <v>9</v>
      </c>
      <c r="F26" s="8">
        <v>29</v>
      </c>
      <c r="G26" s="8">
        <v>28</v>
      </c>
      <c r="H26" s="8">
        <v>3</v>
      </c>
      <c r="I26" s="17"/>
    </row>
    <row r="27" spans="1:9" ht="18.75" customHeight="1" x14ac:dyDescent="0.25">
      <c r="A27" s="8" t="s">
        <v>11</v>
      </c>
      <c r="B27" s="9" t="s">
        <v>46</v>
      </c>
      <c r="C27" s="8" t="s">
        <v>39</v>
      </c>
      <c r="D27" s="6">
        <f>E27+F27+G27+H27</f>
        <v>49049</v>
      </c>
      <c r="E27" s="12">
        <v>0</v>
      </c>
      <c r="F27" s="8">
        <v>0</v>
      </c>
      <c r="G27" s="8">
        <v>11700</v>
      </c>
      <c r="H27" s="8">
        <v>37349</v>
      </c>
      <c r="I27" s="17"/>
    </row>
    <row r="28" spans="1:9" ht="18.75" customHeight="1" x14ac:dyDescent="0.25">
      <c r="A28" s="8" t="s">
        <v>53</v>
      </c>
      <c r="B28" s="9" t="s">
        <v>96</v>
      </c>
      <c r="C28" s="8" t="s">
        <v>9</v>
      </c>
      <c r="D28" s="10">
        <f t="shared" ref="D28:D31" si="3">E28+F28+G28+H28</f>
        <v>37.39</v>
      </c>
      <c r="E28" s="13">
        <v>0.1</v>
      </c>
      <c r="F28" s="11">
        <v>8.9499999999999993</v>
      </c>
      <c r="G28" s="11">
        <v>20.990000000000002</v>
      </c>
      <c r="H28" s="11">
        <v>7.35</v>
      </c>
      <c r="I28" s="17"/>
    </row>
    <row r="29" spans="1:9" ht="18.75" customHeight="1" x14ac:dyDescent="0.25">
      <c r="A29" s="8" t="s">
        <v>54</v>
      </c>
      <c r="B29" s="9" t="s">
        <v>95</v>
      </c>
      <c r="C29" s="8" t="s">
        <v>9</v>
      </c>
      <c r="D29" s="10">
        <f t="shared" si="3"/>
        <v>582.63599999999997</v>
      </c>
      <c r="E29" s="13">
        <v>3.92</v>
      </c>
      <c r="F29" s="11">
        <v>50.887999999999998</v>
      </c>
      <c r="G29" s="11">
        <v>179.22399999999999</v>
      </c>
      <c r="H29" s="11">
        <v>348.60399999999998</v>
      </c>
      <c r="I29" s="32" t="s">
        <v>44</v>
      </c>
    </row>
    <row r="30" spans="1:9" ht="18.75" customHeight="1" x14ac:dyDescent="0.25">
      <c r="A30" s="8" t="s">
        <v>55</v>
      </c>
      <c r="B30" s="9" t="s">
        <v>92</v>
      </c>
      <c r="C30" s="8" t="s">
        <v>9</v>
      </c>
      <c r="D30" s="10">
        <f t="shared" si="3"/>
        <v>2.6740000000000004</v>
      </c>
      <c r="E30" s="13">
        <v>0.40400000000000003</v>
      </c>
      <c r="F30" s="11">
        <v>0.44</v>
      </c>
      <c r="G30" s="11">
        <v>1.63</v>
      </c>
      <c r="H30" s="11">
        <v>0.2</v>
      </c>
      <c r="I30" s="33"/>
    </row>
    <row r="31" spans="1:9" ht="18.75" customHeight="1" x14ac:dyDescent="0.25">
      <c r="A31" s="8" t="s">
        <v>91</v>
      </c>
      <c r="B31" s="9" t="s">
        <v>47</v>
      </c>
      <c r="C31" s="8" t="s">
        <v>104</v>
      </c>
      <c r="D31" s="10">
        <f t="shared" si="3"/>
        <v>667.57349999999997</v>
      </c>
      <c r="E31" s="13">
        <v>4.8666</v>
      </c>
      <c r="F31" s="13">
        <v>31.0715</v>
      </c>
      <c r="G31" s="13">
        <v>163.5411</v>
      </c>
      <c r="H31" s="13">
        <v>468.09429999999998</v>
      </c>
      <c r="I31" s="33"/>
    </row>
    <row r="32" spans="1:9" ht="18.75" customHeight="1" x14ac:dyDescent="0.25">
      <c r="A32" s="6" t="s">
        <v>12</v>
      </c>
      <c r="B32" s="7" t="s">
        <v>56</v>
      </c>
      <c r="C32" s="8"/>
      <c r="D32" s="8"/>
      <c r="E32" s="8"/>
      <c r="F32" s="8"/>
      <c r="G32" s="8"/>
      <c r="H32" s="8"/>
      <c r="I32" s="33"/>
    </row>
    <row r="33" spans="1:9" ht="18.75" customHeight="1" x14ac:dyDescent="0.25">
      <c r="A33" s="8" t="s">
        <v>13</v>
      </c>
      <c r="B33" s="9" t="s">
        <v>102</v>
      </c>
      <c r="C33" s="8" t="s">
        <v>39</v>
      </c>
      <c r="D33" s="6">
        <f>E33+F33+G33+H33</f>
        <v>13</v>
      </c>
      <c r="E33" s="12">
        <v>0</v>
      </c>
      <c r="F33" s="8">
        <v>0</v>
      </c>
      <c r="G33" s="8">
        <v>9</v>
      </c>
      <c r="H33" s="8">
        <v>4</v>
      </c>
      <c r="I33" s="33"/>
    </row>
    <row r="34" spans="1:9" ht="18.75" customHeight="1" x14ac:dyDescent="0.25">
      <c r="A34" s="8" t="s">
        <v>14</v>
      </c>
      <c r="B34" s="9" t="s">
        <v>89</v>
      </c>
      <c r="C34" s="8" t="s">
        <v>39</v>
      </c>
      <c r="D34" s="6">
        <f>E34+F34+G34+H34</f>
        <v>3</v>
      </c>
      <c r="E34" s="12">
        <v>0</v>
      </c>
      <c r="F34" s="8">
        <v>0</v>
      </c>
      <c r="G34" s="8">
        <v>3</v>
      </c>
      <c r="H34" s="8">
        <v>0</v>
      </c>
      <c r="I34" s="33"/>
    </row>
    <row r="35" spans="1:9" ht="18.75" customHeight="1" x14ac:dyDescent="0.25">
      <c r="A35" s="8" t="s">
        <v>15</v>
      </c>
      <c r="B35" s="9" t="s">
        <v>46</v>
      </c>
      <c r="C35" s="8" t="s">
        <v>39</v>
      </c>
      <c r="D35" s="6">
        <f>E35+F35+G35+H35</f>
        <v>9206</v>
      </c>
      <c r="E35" s="12">
        <v>0</v>
      </c>
      <c r="F35" s="8">
        <v>0</v>
      </c>
      <c r="G35" s="8">
        <v>1500</v>
      </c>
      <c r="H35" s="8">
        <v>7706</v>
      </c>
      <c r="I35" s="33"/>
    </row>
    <row r="36" spans="1:9" ht="18.75" customHeight="1" x14ac:dyDescent="0.25">
      <c r="A36" s="8" t="s">
        <v>16</v>
      </c>
      <c r="B36" s="9" t="s">
        <v>96</v>
      </c>
      <c r="C36" s="8" t="s">
        <v>9</v>
      </c>
      <c r="D36" s="10">
        <f t="shared" ref="D36:D38" si="4">E36+F36+G36+H36</f>
        <v>12.63</v>
      </c>
      <c r="E36" s="13">
        <v>0</v>
      </c>
      <c r="F36" s="11">
        <v>3</v>
      </c>
      <c r="G36" s="11">
        <v>9.6300000000000008</v>
      </c>
      <c r="H36" s="11">
        <v>0</v>
      </c>
      <c r="I36" s="33"/>
    </row>
    <row r="37" spans="1:9" ht="18.75" customHeight="1" x14ac:dyDescent="0.25">
      <c r="A37" s="8" t="s">
        <v>17</v>
      </c>
      <c r="B37" s="9" t="s">
        <v>95</v>
      </c>
      <c r="C37" s="8" t="s">
        <v>9</v>
      </c>
      <c r="D37" s="10">
        <f t="shared" si="4"/>
        <v>42.21</v>
      </c>
      <c r="E37" s="13">
        <v>0</v>
      </c>
      <c r="F37" s="11">
        <v>7.6</v>
      </c>
      <c r="G37" s="11">
        <v>30.87</v>
      </c>
      <c r="H37" s="11">
        <v>3.74</v>
      </c>
      <c r="I37" s="33"/>
    </row>
    <row r="38" spans="1:9" ht="18.75" customHeight="1" x14ac:dyDescent="0.25">
      <c r="A38" s="8" t="s">
        <v>90</v>
      </c>
      <c r="B38" s="9" t="s">
        <v>47</v>
      </c>
      <c r="C38" s="8" t="s">
        <v>104</v>
      </c>
      <c r="D38" s="10">
        <f t="shared" si="4"/>
        <v>92.944000000000003</v>
      </c>
      <c r="E38" s="13">
        <v>0</v>
      </c>
      <c r="F38" s="13">
        <v>5.2666000000000004</v>
      </c>
      <c r="G38" s="13">
        <v>28.579499999999999</v>
      </c>
      <c r="H38" s="13">
        <v>59.097900000000003</v>
      </c>
      <c r="I38" s="34"/>
    </row>
    <row r="39" spans="1:9" ht="18.75" customHeight="1" x14ac:dyDescent="0.25">
      <c r="A39" s="8"/>
      <c r="B39" s="7" t="s">
        <v>57</v>
      </c>
      <c r="C39" s="8"/>
      <c r="D39" s="8"/>
      <c r="E39" s="8"/>
      <c r="F39" s="8"/>
      <c r="G39" s="8"/>
      <c r="H39" s="8"/>
      <c r="I39" s="32" t="s">
        <v>57</v>
      </c>
    </row>
    <row r="40" spans="1:9" ht="18.75" customHeight="1" x14ac:dyDescent="0.25">
      <c r="A40" s="8" t="s">
        <v>2</v>
      </c>
      <c r="B40" s="9" t="s">
        <v>102</v>
      </c>
      <c r="C40" s="8" t="s">
        <v>39</v>
      </c>
      <c r="D40" s="6">
        <f>E40+F40+G40+H40</f>
        <v>28</v>
      </c>
      <c r="E40" s="8">
        <f t="shared" ref="E40:H45" si="5">E48+E55</f>
        <v>3</v>
      </c>
      <c r="F40" s="8">
        <f t="shared" si="5"/>
        <v>16</v>
      </c>
      <c r="G40" s="8">
        <f t="shared" si="5"/>
        <v>9</v>
      </c>
      <c r="H40" s="8">
        <f t="shared" si="5"/>
        <v>0</v>
      </c>
      <c r="I40" s="33"/>
    </row>
    <row r="41" spans="1:9" ht="18.75" customHeight="1" x14ac:dyDescent="0.25">
      <c r="A41" s="8" t="s">
        <v>7</v>
      </c>
      <c r="B41" s="9" t="s">
        <v>89</v>
      </c>
      <c r="C41" s="8" t="s">
        <v>39</v>
      </c>
      <c r="D41" s="6">
        <f>E41+F41+G41+H41</f>
        <v>50</v>
      </c>
      <c r="E41" s="8">
        <f t="shared" si="5"/>
        <v>16</v>
      </c>
      <c r="F41" s="8">
        <f t="shared" si="5"/>
        <v>21</v>
      </c>
      <c r="G41" s="8">
        <f t="shared" si="5"/>
        <v>13</v>
      </c>
      <c r="H41" s="8">
        <f t="shared" si="5"/>
        <v>0</v>
      </c>
      <c r="I41" s="33"/>
    </row>
    <row r="42" spans="1:9" ht="18.75" customHeight="1" x14ac:dyDescent="0.25">
      <c r="A42" s="8" t="s">
        <v>12</v>
      </c>
      <c r="B42" s="9" t="s">
        <v>46</v>
      </c>
      <c r="C42" s="8" t="s">
        <v>39</v>
      </c>
      <c r="D42" s="6">
        <f>E42+F42+G42+H42</f>
        <v>67555</v>
      </c>
      <c r="E42" s="8">
        <f t="shared" si="5"/>
        <v>7504</v>
      </c>
      <c r="F42" s="8">
        <f t="shared" si="5"/>
        <v>22516</v>
      </c>
      <c r="G42" s="8">
        <f t="shared" si="5"/>
        <v>22522</v>
      </c>
      <c r="H42" s="8">
        <f t="shared" si="5"/>
        <v>15013</v>
      </c>
      <c r="I42" s="33"/>
    </row>
    <row r="43" spans="1:9" ht="18.75" customHeight="1" x14ac:dyDescent="0.25">
      <c r="A43" s="8" t="s">
        <v>18</v>
      </c>
      <c r="B43" s="9" t="s">
        <v>93</v>
      </c>
      <c r="C43" s="8" t="s">
        <v>9</v>
      </c>
      <c r="D43" s="10">
        <f t="shared" ref="D43:D44" si="6">E43+F43+G43+H43</f>
        <v>23.85</v>
      </c>
      <c r="E43" s="11">
        <f t="shared" si="5"/>
        <v>1.3</v>
      </c>
      <c r="F43" s="11">
        <f t="shared" si="5"/>
        <v>14.82</v>
      </c>
      <c r="G43" s="11">
        <f t="shared" si="5"/>
        <v>7.73</v>
      </c>
      <c r="H43" s="11">
        <f t="shared" si="5"/>
        <v>0</v>
      </c>
      <c r="I43" s="33"/>
    </row>
    <row r="44" spans="1:9" ht="18.75" customHeight="1" x14ac:dyDescent="0.25">
      <c r="A44" s="8" t="s">
        <v>24</v>
      </c>
      <c r="B44" s="9" t="s">
        <v>94</v>
      </c>
      <c r="C44" s="8" t="s">
        <v>9</v>
      </c>
      <c r="D44" s="10">
        <f t="shared" si="6"/>
        <v>93.690000000000012</v>
      </c>
      <c r="E44" s="11">
        <f t="shared" si="5"/>
        <v>24.35</v>
      </c>
      <c r="F44" s="11">
        <f t="shared" si="5"/>
        <v>54.64</v>
      </c>
      <c r="G44" s="11">
        <f t="shared" si="5"/>
        <v>13.7</v>
      </c>
      <c r="H44" s="11">
        <f t="shared" si="5"/>
        <v>1</v>
      </c>
      <c r="I44" s="33"/>
    </row>
    <row r="45" spans="1:9" ht="18.75" customHeight="1" x14ac:dyDescent="0.25">
      <c r="A45" s="8" t="s">
        <v>29</v>
      </c>
      <c r="B45" s="9" t="s">
        <v>47</v>
      </c>
      <c r="C45" s="8" t="s">
        <v>104</v>
      </c>
      <c r="D45" s="10">
        <f>E45+F45+G45+H45</f>
        <v>230.78219999999999</v>
      </c>
      <c r="E45" s="11">
        <f t="shared" si="5"/>
        <v>61.813000000000002</v>
      </c>
      <c r="F45" s="11">
        <f t="shared" si="5"/>
        <v>78.864099999999993</v>
      </c>
      <c r="G45" s="11">
        <f t="shared" si="5"/>
        <v>63.509500000000003</v>
      </c>
      <c r="H45" s="11">
        <f t="shared" si="5"/>
        <v>26.595599999999997</v>
      </c>
      <c r="I45" s="33"/>
    </row>
    <row r="46" spans="1:9" ht="18.75" customHeight="1" x14ac:dyDescent="0.25">
      <c r="A46" s="8"/>
      <c r="B46" s="9" t="s">
        <v>48</v>
      </c>
      <c r="C46" s="8"/>
      <c r="D46" s="8"/>
      <c r="E46" s="8"/>
      <c r="F46" s="8"/>
      <c r="G46" s="8"/>
      <c r="H46" s="8"/>
      <c r="I46" s="33"/>
    </row>
    <row r="47" spans="1:9" ht="18.75" customHeight="1" x14ac:dyDescent="0.25">
      <c r="A47" s="14" t="s">
        <v>18</v>
      </c>
      <c r="B47" s="7" t="s">
        <v>58</v>
      </c>
      <c r="C47" s="8"/>
      <c r="D47" s="8"/>
      <c r="E47" s="8"/>
      <c r="F47" s="8"/>
      <c r="G47" s="8"/>
      <c r="H47" s="8"/>
      <c r="I47" s="33"/>
    </row>
    <row r="48" spans="1:9" ht="18.75" customHeight="1" x14ac:dyDescent="0.25">
      <c r="A48" s="8" t="s">
        <v>19</v>
      </c>
      <c r="B48" s="9" t="s">
        <v>102</v>
      </c>
      <c r="C48" s="8" t="s">
        <v>39</v>
      </c>
      <c r="D48" s="6">
        <f>E48+F48+G48+H48</f>
        <v>17</v>
      </c>
      <c r="E48" s="8">
        <v>3</v>
      </c>
      <c r="F48" s="8">
        <v>10</v>
      </c>
      <c r="G48" s="8">
        <v>4</v>
      </c>
      <c r="H48" s="8">
        <v>0</v>
      </c>
      <c r="I48" s="33"/>
    </row>
    <row r="49" spans="1:9" ht="18.75" customHeight="1" x14ac:dyDescent="0.25">
      <c r="A49" s="8" t="s">
        <v>20</v>
      </c>
      <c r="B49" s="9" t="s">
        <v>89</v>
      </c>
      <c r="C49" s="8" t="s">
        <v>39</v>
      </c>
      <c r="D49" s="6">
        <f>E49+F49+G49+H49</f>
        <v>24</v>
      </c>
      <c r="E49" s="8">
        <v>16</v>
      </c>
      <c r="F49" s="8">
        <v>8</v>
      </c>
      <c r="G49" s="8">
        <v>0</v>
      </c>
      <c r="H49" s="8">
        <v>0</v>
      </c>
      <c r="I49" s="33"/>
    </row>
    <row r="50" spans="1:9" ht="18.75" customHeight="1" x14ac:dyDescent="0.25">
      <c r="A50" s="8" t="s">
        <v>21</v>
      </c>
      <c r="B50" s="9" t="s">
        <v>46</v>
      </c>
      <c r="C50" s="8" t="s">
        <v>39</v>
      </c>
      <c r="D50" s="6">
        <f>E50+F50+G50+H50</f>
        <v>51155</v>
      </c>
      <c r="E50" s="8">
        <v>5683</v>
      </c>
      <c r="F50" s="8">
        <v>17049</v>
      </c>
      <c r="G50" s="8">
        <v>17057</v>
      </c>
      <c r="H50" s="8">
        <v>11366</v>
      </c>
      <c r="I50" s="33"/>
    </row>
    <row r="51" spans="1:9" ht="18.75" customHeight="1" x14ac:dyDescent="0.25">
      <c r="A51" s="8" t="s">
        <v>22</v>
      </c>
      <c r="B51" s="9" t="s">
        <v>93</v>
      </c>
      <c r="C51" s="8" t="s">
        <v>9</v>
      </c>
      <c r="D51" s="10">
        <f t="shared" ref="D51:D68" si="7">E51+F51+G51+H51</f>
        <v>9.52</v>
      </c>
      <c r="E51" s="11">
        <v>1.3</v>
      </c>
      <c r="F51" s="11">
        <v>6.07</v>
      </c>
      <c r="G51" s="11">
        <v>2.15</v>
      </c>
      <c r="H51" s="11">
        <v>0</v>
      </c>
      <c r="I51" s="33"/>
    </row>
    <row r="52" spans="1:9" ht="18.75" customHeight="1" x14ac:dyDescent="0.25">
      <c r="A52" s="8" t="s">
        <v>23</v>
      </c>
      <c r="B52" s="9" t="s">
        <v>94</v>
      </c>
      <c r="C52" s="8" t="s">
        <v>9</v>
      </c>
      <c r="D52" s="10">
        <f t="shared" si="7"/>
        <v>58.69</v>
      </c>
      <c r="E52" s="11">
        <v>11.3</v>
      </c>
      <c r="F52" s="11">
        <v>32.69</v>
      </c>
      <c r="G52" s="11">
        <v>13.7</v>
      </c>
      <c r="H52" s="11">
        <v>1</v>
      </c>
      <c r="I52" s="33"/>
    </row>
    <row r="53" spans="1:9" ht="18.75" customHeight="1" x14ac:dyDescent="0.25">
      <c r="A53" s="8" t="s">
        <v>59</v>
      </c>
      <c r="B53" s="9" t="s">
        <v>47</v>
      </c>
      <c r="C53" s="8" t="s">
        <v>104</v>
      </c>
      <c r="D53" s="10">
        <f t="shared" ref="D53" si="8">E53+F53+G53+H53</f>
        <v>135.3304</v>
      </c>
      <c r="E53" s="11">
        <v>37.0441</v>
      </c>
      <c r="F53" s="11">
        <v>51.283099999999997</v>
      </c>
      <c r="G53" s="11">
        <v>29.4665</v>
      </c>
      <c r="H53" s="11">
        <v>17.5367</v>
      </c>
      <c r="I53" s="34"/>
    </row>
    <row r="54" spans="1:9" ht="18.75" customHeight="1" x14ac:dyDescent="0.25">
      <c r="A54" s="6" t="s">
        <v>24</v>
      </c>
      <c r="B54" s="7" t="s">
        <v>60</v>
      </c>
      <c r="C54" s="8"/>
      <c r="D54" s="8"/>
      <c r="E54" s="8"/>
      <c r="F54" s="8"/>
      <c r="G54" s="8"/>
      <c r="H54" s="8"/>
      <c r="I54" s="32" t="s">
        <v>57</v>
      </c>
    </row>
    <row r="55" spans="1:9" ht="18.75" customHeight="1" x14ac:dyDescent="0.25">
      <c r="A55" s="8" t="s">
        <v>38</v>
      </c>
      <c r="B55" s="9" t="s">
        <v>102</v>
      </c>
      <c r="C55" s="8" t="s">
        <v>39</v>
      </c>
      <c r="D55" s="6">
        <f>E55+F55+G55+H55</f>
        <v>11</v>
      </c>
      <c r="E55" s="8">
        <v>0</v>
      </c>
      <c r="F55" s="8">
        <v>6</v>
      </c>
      <c r="G55" s="8">
        <v>5</v>
      </c>
      <c r="H55" s="8">
        <v>0</v>
      </c>
      <c r="I55" s="33"/>
    </row>
    <row r="56" spans="1:9" ht="18.75" customHeight="1" x14ac:dyDescent="0.25">
      <c r="A56" s="8" t="s">
        <v>25</v>
      </c>
      <c r="B56" s="9" t="s">
        <v>89</v>
      </c>
      <c r="C56" s="8" t="s">
        <v>39</v>
      </c>
      <c r="D56" s="6">
        <f>E56+F56+G56+H56</f>
        <v>26</v>
      </c>
      <c r="E56" s="8">
        <v>0</v>
      </c>
      <c r="F56" s="8">
        <v>13</v>
      </c>
      <c r="G56" s="8">
        <v>13</v>
      </c>
      <c r="H56" s="8">
        <v>0</v>
      </c>
      <c r="I56" s="33"/>
    </row>
    <row r="57" spans="1:9" ht="18.75" customHeight="1" x14ac:dyDescent="0.25">
      <c r="A57" s="8" t="s">
        <v>26</v>
      </c>
      <c r="B57" s="9" t="s">
        <v>46</v>
      </c>
      <c r="C57" s="8" t="s">
        <v>39</v>
      </c>
      <c r="D57" s="6">
        <f>E57+F57+G57+H57</f>
        <v>16400</v>
      </c>
      <c r="E57" s="8">
        <v>1821</v>
      </c>
      <c r="F57" s="8">
        <v>5467</v>
      </c>
      <c r="G57" s="8">
        <v>5465</v>
      </c>
      <c r="H57" s="8">
        <v>3647</v>
      </c>
      <c r="I57" s="33"/>
    </row>
    <row r="58" spans="1:9" ht="18.75" customHeight="1" x14ac:dyDescent="0.25">
      <c r="A58" s="8" t="s">
        <v>27</v>
      </c>
      <c r="B58" s="9" t="s">
        <v>93</v>
      </c>
      <c r="C58" s="8" t="s">
        <v>9</v>
      </c>
      <c r="D58" s="10">
        <f t="shared" si="7"/>
        <v>14.33</v>
      </c>
      <c r="E58" s="11">
        <v>0</v>
      </c>
      <c r="F58" s="11">
        <v>8.75</v>
      </c>
      <c r="G58" s="11">
        <v>5.58</v>
      </c>
      <c r="H58" s="11">
        <v>0</v>
      </c>
      <c r="I58" s="33"/>
    </row>
    <row r="59" spans="1:9" ht="18.75" customHeight="1" x14ac:dyDescent="0.25">
      <c r="A59" s="8" t="s">
        <v>28</v>
      </c>
      <c r="B59" s="9" t="s">
        <v>94</v>
      </c>
      <c r="C59" s="8" t="s">
        <v>9</v>
      </c>
      <c r="D59" s="10">
        <f t="shared" si="7"/>
        <v>35</v>
      </c>
      <c r="E59" s="11">
        <v>13.05</v>
      </c>
      <c r="F59" s="11">
        <v>21.95</v>
      </c>
      <c r="G59" s="11">
        <v>0</v>
      </c>
      <c r="H59" s="11">
        <v>0</v>
      </c>
      <c r="I59" s="33"/>
    </row>
    <row r="60" spans="1:9" ht="18.75" customHeight="1" x14ac:dyDescent="0.25">
      <c r="A60" s="8" t="s">
        <v>61</v>
      </c>
      <c r="B60" s="9" t="s">
        <v>47</v>
      </c>
      <c r="C60" s="8" t="s">
        <v>104</v>
      </c>
      <c r="D60" s="10">
        <f t="shared" si="7"/>
        <v>95.451799999999992</v>
      </c>
      <c r="E60" s="11">
        <v>24.768899999999999</v>
      </c>
      <c r="F60" s="11">
        <v>27.581</v>
      </c>
      <c r="G60" s="11">
        <v>34.042999999999999</v>
      </c>
      <c r="H60" s="11">
        <v>9.0588999999999995</v>
      </c>
      <c r="I60" s="34"/>
    </row>
    <row r="61" spans="1:9" ht="18.75" customHeight="1" x14ac:dyDescent="0.25">
      <c r="A61" s="8"/>
      <c r="B61" s="15" t="s">
        <v>62</v>
      </c>
      <c r="C61" s="8"/>
      <c r="D61" s="8"/>
      <c r="E61" s="8"/>
      <c r="F61" s="8"/>
      <c r="G61" s="8"/>
      <c r="H61" s="8"/>
      <c r="I61" s="17" t="s">
        <v>62</v>
      </c>
    </row>
    <row r="62" spans="1:9" ht="18.75" customHeight="1" x14ac:dyDescent="0.25">
      <c r="A62" s="8" t="s">
        <v>2</v>
      </c>
      <c r="B62" s="16" t="s">
        <v>102</v>
      </c>
      <c r="C62" s="8" t="s">
        <v>39</v>
      </c>
      <c r="D62" s="6">
        <f t="shared" si="7"/>
        <v>62</v>
      </c>
      <c r="E62" s="8">
        <f t="shared" ref="E62:H65" si="9">E71+E79+E86</f>
        <v>10</v>
      </c>
      <c r="F62" s="8">
        <f t="shared" si="9"/>
        <v>21</v>
      </c>
      <c r="G62" s="8">
        <f t="shared" si="9"/>
        <v>24</v>
      </c>
      <c r="H62" s="8">
        <f t="shared" si="9"/>
        <v>7</v>
      </c>
      <c r="I62" s="17"/>
    </row>
    <row r="63" spans="1:9" ht="18.75" customHeight="1" x14ac:dyDescent="0.25">
      <c r="A63" s="8" t="s">
        <v>7</v>
      </c>
      <c r="B63" s="16" t="s">
        <v>89</v>
      </c>
      <c r="C63" s="8" t="s">
        <v>39</v>
      </c>
      <c r="D63" s="6">
        <f t="shared" si="7"/>
        <v>48</v>
      </c>
      <c r="E63" s="8">
        <f t="shared" si="9"/>
        <v>11</v>
      </c>
      <c r="F63" s="8">
        <f t="shared" si="9"/>
        <v>17</v>
      </c>
      <c r="G63" s="8">
        <f t="shared" si="9"/>
        <v>18</v>
      </c>
      <c r="H63" s="8">
        <f t="shared" si="9"/>
        <v>2</v>
      </c>
      <c r="I63" s="17"/>
    </row>
    <row r="64" spans="1:9" ht="18.75" customHeight="1" x14ac:dyDescent="0.25">
      <c r="A64" s="8" t="s">
        <v>12</v>
      </c>
      <c r="B64" s="16" t="s">
        <v>46</v>
      </c>
      <c r="C64" s="8" t="s">
        <v>39</v>
      </c>
      <c r="D64" s="6">
        <f t="shared" si="7"/>
        <v>11100</v>
      </c>
      <c r="E64" s="8">
        <f t="shared" si="9"/>
        <v>2213</v>
      </c>
      <c r="F64" s="8">
        <f t="shared" si="9"/>
        <v>3105</v>
      </c>
      <c r="G64" s="8">
        <f t="shared" si="9"/>
        <v>3305</v>
      </c>
      <c r="H64" s="8">
        <f t="shared" si="9"/>
        <v>2477</v>
      </c>
      <c r="I64" s="17"/>
    </row>
    <row r="65" spans="1:9" ht="15.75" x14ac:dyDescent="0.25">
      <c r="A65" s="8" t="s">
        <v>18</v>
      </c>
      <c r="B65" s="16" t="s">
        <v>98</v>
      </c>
      <c r="C65" s="8" t="s">
        <v>9</v>
      </c>
      <c r="D65" s="10">
        <f t="shared" si="7"/>
        <v>106.53999999999999</v>
      </c>
      <c r="E65" s="11">
        <f t="shared" si="9"/>
        <v>14.83</v>
      </c>
      <c r="F65" s="11">
        <f t="shared" si="9"/>
        <v>46.59</v>
      </c>
      <c r="G65" s="11">
        <f t="shared" si="9"/>
        <v>41.65</v>
      </c>
      <c r="H65" s="11">
        <f t="shared" si="9"/>
        <v>3.4699999999999998</v>
      </c>
      <c r="I65" s="17"/>
    </row>
    <row r="66" spans="1:9" ht="15.75" x14ac:dyDescent="0.25">
      <c r="A66" s="8" t="s">
        <v>24</v>
      </c>
      <c r="B66" s="16" t="s">
        <v>99</v>
      </c>
      <c r="C66" s="8" t="s">
        <v>9</v>
      </c>
      <c r="D66" s="10">
        <f t="shared" si="7"/>
        <v>5.75</v>
      </c>
      <c r="E66" s="11">
        <f>E75</f>
        <v>0</v>
      </c>
      <c r="F66" s="11">
        <f t="shared" ref="F66:H66" si="10">F75</f>
        <v>3.19</v>
      </c>
      <c r="G66" s="11">
        <f t="shared" si="10"/>
        <v>1.56</v>
      </c>
      <c r="H66" s="11">
        <f t="shared" si="10"/>
        <v>1</v>
      </c>
      <c r="I66" s="17"/>
    </row>
    <row r="67" spans="1:9" ht="15.75" x14ac:dyDescent="0.25">
      <c r="A67" s="8" t="s">
        <v>29</v>
      </c>
      <c r="B67" s="9" t="s">
        <v>87</v>
      </c>
      <c r="C67" s="8" t="s">
        <v>39</v>
      </c>
      <c r="D67" s="6">
        <f t="shared" si="7"/>
        <v>9</v>
      </c>
      <c r="E67" s="8">
        <f>E76+E90+E83</f>
        <v>0</v>
      </c>
      <c r="F67" s="8">
        <f t="shared" ref="F67:H67" si="11">F76+F90+F83</f>
        <v>2</v>
      </c>
      <c r="G67" s="8">
        <f t="shared" si="11"/>
        <v>5</v>
      </c>
      <c r="H67" s="8">
        <f t="shared" si="11"/>
        <v>2</v>
      </c>
      <c r="I67" s="17"/>
    </row>
    <row r="68" spans="1:9" ht="18.75" customHeight="1" x14ac:dyDescent="0.25">
      <c r="A68" s="8" t="s">
        <v>35</v>
      </c>
      <c r="B68" s="16" t="s">
        <v>47</v>
      </c>
      <c r="C68" s="8" t="s">
        <v>104</v>
      </c>
      <c r="D68" s="10">
        <f t="shared" si="7"/>
        <v>225.79400000000001</v>
      </c>
      <c r="E68" s="11">
        <f>E77+E84+E91</f>
        <v>18.251000000000001</v>
      </c>
      <c r="F68" s="11">
        <f>F77+F84+F91</f>
        <v>88.798999999999992</v>
      </c>
      <c r="G68" s="11">
        <f>G77+G84+G91</f>
        <v>75.921000000000006</v>
      </c>
      <c r="H68" s="11">
        <f>H77+H84+H91</f>
        <v>42.823000000000008</v>
      </c>
      <c r="I68" s="17"/>
    </row>
    <row r="69" spans="1:9" ht="18.75" customHeight="1" x14ac:dyDescent="0.25">
      <c r="A69" s="8"/>
      <c r="B69" s="16" t="s">
        <v>48</v>
      </c>
      <c r="C69" s="9"/>
      <c r="D69" s="9"/>
      <c r="E69" s="9"/>
      <c r="F69" s="9"/>
      <c r="G69" s="9"/>
      <c r="H69" s="9"/>
      <c r="I69" s="17"/>
    </row>
    <row r="70" spans="1:9" ht="18.75" customHeight="1" x14ac:dyDescent="0.25">
      <c r="A70" s="6" t="s">
        <v>29</v>
      </c>
      <c r="B70" s="15" t="s">
        <v>65</v>
      </c>
      <c r="C70" s="9"/>
      <c r="D70" s="9"/>
      <c r="E70" s="9"/>
      <c r="F70" s="9"/>
      <c r="G70" s="9"/>
      <c r="H70" s="9"/>
      <c r="I70" s="17"/>
    </row>
    <row r="71" spans="1:9" ht="18.75" customHeight="1" x14ac:dyDescent="0.25">
      <c r="A71" s="8" t="s">
        <v>30</v>
      </c>
      <c r="B71" s="16" t="s">
        <v>102</v>
      </c>
      <c r="C71" s="8" t="s">
        <v>39</v>
      </c>
      <c r="D71" s="6">
        <f t="shared" ref="D71:D76" si="12">E71+F71+G71+H71</f>
        <v>15</v>
      </c>
      <c r="E71" s="8">
        <v>3</v>
      </c>
      <c r="F71" s="8">
        <v>7</v>
      </c>
      <c r="G71" s="8">
        <v>3</v>
      </c>
      <c r="H71" s="8">
        <v>2</v>
      </c>
      <c r="I71" s="17"/>
    </row>
    <row r="72" spans="1:9" ht="18.75" customHeight="1" x14ac:dyDescent="0.25">
      <c r="A72" s="8" t="s">
        <v>31</v>
      </c>
      <c r="B72" s="16" t="s">
        <v>89</v>
      </c>
      <c r="C72" s="8" t="s">
        <v>39</v>
      </c>
      <c r="D72" s="6">
        <f t="shared" si="12"/>
        <v>8</v>
      </c>
      <c r="E72" s="8">
        <v>3</v>
      </c>
      <c r="F72" s="8">
        <v>2</v>
      </c>
      <c r="G72" s="8">
        <v>3</v>
      </c>
      <c r="H72" s="8"/>
      <c r="I72" s="17"/>
    </row>
    <row r="73" spans="1:9" ht="18.75" customHeight="1" x14ac:dyDescent="0.25">
      <c r="A73" s="8" t="s">
        <v>32</v>
      </c>
      <c r="B73" s="16" t="s">
        <v>46</v>
      </c>
      <c r="C73" s="8" t="s">
        <v>39</v>
      </c>
      <c r="D73" s="6">
        <f t="shared" si="12"/>
        <v>3000</v>
      </c>
      <c r="E73" s="8">
        <v>600</v>
      </c>
      <c r="F73" s="8">
        <v>830</v>
      </c>
      <c r="G73" s="8">
        <v>880</v>
      </c>
      <c r="H73" s="8">
        <v>690</v>
      </c>
      <c r="I73" s="17"/>
    </row>
    <row r="74" spans="1:9" ht="18.75" customHeight="1" x14ac:dyDescent="0.25">
      <c r="A74" s="8" t="s">
        <v>33</v>
      </c>
      <c r="B74" s="16" t="s">
        <v>98</v>
      </c>
      <c r="C74" s="8" t="s">
        <v>9</v>
      </c>
      <c r="D74" s="10">
        <f t="shared" si="12"/>
        <v>22.340000000000003</v>
      </c>
      <c r="E74" s="11">
        <v>3.18</v>
      </c>
      <c r="F74" s="11">
        <v>8.06</v>
      </c>
      <c r="G74" s="11">
        <v>8.93</v>
      </c>
      <c r="H74" s="11">
        <v>2.17</v>
      </c>
      <c r="I74" s="17"/>
    </row>
    <row r="75" spans="1:9" ht="18.75" customHeight="1" x14ac:dyDescent="0.25">
      <c r="A75" s="8" t="s">
        <v>34</v>
      </c>
      <c r="B75" s="16" t="s">
        <v>99</v>
      </c>
      <c r="C75" s="8" t="s">
        <v>9</v>
      </c>
      <c r="D75" s="10">
        <f t="shared" si="12"/>
        <v>5.75</v>
      </c>
      <c r="E75" s="11">
        <v>0</v>
      </c>
      <c r="F75" s="11">
        <v>3.19</v>
      </c>
      <c r="G75" s="11">
        <v>1.56</v>
      </c>
      <c r="H75" s="11">
        <v>1</v>
      </c>
      <c r="I75" s="17"/>
    </row>
    <row r="76" spans="1:9" ht="18.75" customHeight="1" x14ac:dyDescent="0.25">
      <c r="A76" s="8" t="s">
        <v>66</v>
      </c>
      <c r="B76" s="16" t="s">
        <v>87</v>
      </c>
      <c r="C76" s="8" t="s">
        <v>39</v>
      </c>
      <c r="D76" s="6">
        <f t="shared" si="12"/>
        <v>2</v>
      </c>
      <c r="E76" s="8">
        <v>0</v>
      </c>
      <c r="F76" s="8">
        <v>1</v>
      </c>
      <c r="G76" s="8">
        <v>1</v>
      </c>
      <c r="H76" s="8">
        <v>0</v>
      </c>
      <c r="I76" s="17"/>
    </row>
    <row r="77" spans="1:9" ht="18.75" customHeight="1" x14ac:dyDescent="0.25">
      <c r="A77" s="8" t="s">
        <v>67</v>
      </c>
      <c r="B77" s="16" t="s">
        <v>47</v>
      </c>
      <c r="C77" s="8" t="s">
        <v>104</v>
      </c>
      <c r="D77" s="10">
        <f>E77+F77+G77+H77</f>
        <v>96.34</v>
      </c>
      <c r="E77" s="11">
        <v>4.7889999999999997</v>
      </c>
      <c r="F77" s="11">
        <v>47.805999999999997</v>
      </c>
      <c r="G77" s="11">
        <v>29.788</v>
      </c>
      <c r="H77" s="11">
        <v>13.957000000000001</v>
      </c>
      <c r="I77" s="17"/>
    </row>
    <row r="78" spans="1:9" ht="18.75" customHeight="1" x14ac:dyDescent="0.25">
      <c r="A78" s="6" t="s">
        <v>35</v>
      </c>
      <c r="B78" s="15" t="s">
        <v>68</v>
      </c>
      <c r="C78" s="8"/>
      <c r="D78" s="8"/>
      <c r="E78" s="8"/>
      <c r="F78" s="8"/>
      <c r="G78" s="8"/>
      <c r="H78" s="8"/>
      <c r="I78" s="17"/>
    </row>
    <row r="79" spans="1:9" ht="18.75" customHeight="1" x14ac:dyDescent="0.25">
      <c r="A79" s="8" t="s">
        <v>36</v>
      </c>
      <c r="B79" s="16" t="s">
        <v>102</v>
      </c>
      <c r="C79" s="8" t="s">
        <v>39</v>
      </c>
      <c r="D79" s="6">
        <f t="shared" ref="D79:D84" si="13">E79+F79+G79+H79</f>
        <v>34</v>
      </c>
      <c r="E79" s="8">
        <v>5</v>
      </c>
      <c r="F79" s="8">
        <v>12</v>
      </c>
      <c r="G79" s="8">
        <v>15</v>
      </c>
      <c r="H79" s="8">
        <v>2</v>
      </c>
      <c r="I79" s="17"/>
    </row>
    <row r="80" spans="1:9" ht="18.75" customHeight="1" x14ac:dyDescent="0.25">
      <c r="A80" s="8" t="s">
        <v>37</v>
      </c>
      <c r="B80" s="16" t="s">
        <v>89</v>
      </c>
      <c r="C80" s="8" t="s">
        <v>39</v>
      </c>
      <c r="D80" s="6">
        <f t="shared" si="13"/>
        <v>28</v>
      </c>
      <c r="E80" s="8">
        <v>8</v>
      </c>
      <c r="F80" s="8">
        <v>10</v>
      </c>
      <c r="G80" s="8">
        <v>8</v>
      </c>
      <c r="H80" s="8">
        <v>2</v>
      </c>
      <c r="I80" s="17"/>
    </row>
    <row r="81" spans="1:9" ht="18.75" customHeight="1" x14ac:dyDescent="0.25">
      <c r="A81" s="8" t="s">
        <v>69</v>
      </c>
      <c r="B81" s="16" t="s">
        <v>46</v>
      </c>
      <c r="C81" s="8" t="s">
        <v>39</v>
      </c>
      <c r="D81" s="6">
        <f t="shared" si="13"/>
        <v>5000</v>
      </c>
      <c r="E81" s="8">
        <v>1000</v>
      </c>
      <c r="F81" s="8">
        <v>1399</v>
      </c>
      <c r="G81" s="8">
        <v>1494</v>
      </c>
      <c r="H81" s="8">
        <v>1107</v>
      </c>
      <c r="I81" s="17"/>
    </row>
    <row r="82" spans="1:9" ht="15.75" x14ac:dyDescent="0.25">
      <c r="A82" s="8" t="s">
        <v>70</v>
      </c>
      <c r="B82" s="9" t="s">
        <v>98</v>
      </c>
      <c r="C82" s="8" t="s">
        <v>9</v>
      </c>
      <c r="D82" s="10">
        <f t="shared" si="13"/>
        <v>57.699999999999996</v>
      </c>
      <c r="E82" s="11">
        <v>9.75</v>
      </c>
      <c r="F82" s="11">
        <v>30.43</v>
      </c>
      <c r="G82" s="11">
        <v>16.22</v>
      </c>
      <c r="H82" s="11">
        <v>1.3</v>
      </c>
      <c r="I82" s="17"/>
    </row>
    <row r="83" spans="1:9" ht="18.75" customHeight="1" x14ac:dyDescent="0.25">
      <c r="A83" s="8" t="s">
        <v>71</v>
      </c>
      <c r="B83" s="16" t="s">
        <v>87</v>
      </c>
      <c r="C83" s="8" t="s">
        <v>39</v>
      </c>
      <c r="D83" s="6">
        <f t="shared" si="13"/>
        <v>4</v>
      </c>
      <c r="E83" s="8">
        <v>0</v>
      </c>
      <c r="F83" s="8">
        <v>1</v>
      </c>
      <c r="G83" s="8">
        <v>1</v>
      </c>
      <c r="H83" s="8">
        <v>2</v>
      </c>
      <c r="I83" s="17"/>
    </row>
    <row r="84" spans="1:9" ht="18.75" customHeight="1" x14ac:dyDescent="0.25">
      <c r="A84" s="8" t="s">
        <v>101</v>
      </c>
      <c r="B84" s="16" t="s">
        <v>47</v>
      </c>
      <c r="C84" s="8" t="s">
        <v>104</v>
      </c>
      <c r="D84" s="10">
        <f t="shared" si="13"/>
        <v>79.608000000000004</v>
      </c>
      <c r="E84" s="11">
        <v>10.367000000000001</v>
      </c>
      <c r="F84" s="11">
        <v>21.8</v>
      </c>
      <c r="G84" s="11">
        <v>23.298999999999999</v>
      </c>
      <c r="H84" s="11">
        <v>24.141999999999999</v>
      </c>
      <c r="I84" s="17"/>
    </row>
    <row r="85" spans="1:9" ht="18.75" customHeight="1" x14ac:dyDescent="0.25">
      <c r="A85" s="6" t="s">
        <v>63</v>
      </c>
      <c r="B85" s="15" t="s">
        <v>72</v>
      </c>
      <c r="C85" s="8"/>
      <c r="D85" s="8"/>
      <c r="E85" s="8"/>
      <c r="F85" s="8"/>
      <c r="G85" s="8"/>
      <c r="H85" s="8"/>
      <c r="I85" s="17"/>
    </row>
    <row r="86" spans="1:9" ht="18.75" customHeight="1" x14ac:dyDescent="0.25">
      <c r="A86" s="8" t="s">
        <v>73</v>
      </c>
      <c r="B86" s="16" t="s">
        <v>102</v>
      </c>
      <c r="C86" s="8" t="s">
        <v>39</v>
      </c>
      <c r="D86" s="6">
        <f t="shared" ref="D86:D90" si="14">E86+F86+G86+H86</f>
        <v>13</v>
      </c>
      <c r="E86" s="8">
        <v>2</v>
      </c>
      <c r="F86" s="8">
        <v>2</v>
      </c>
      <c r="G86" s="8">
        <v>6</v>
      </c>
      <c r="H86" s="8">
        <v>3</v>
      </c>
      <c r="I86" s="17" t="s">
        <v>62</v>
      </c>
    </row>
    <row r="87" spans="1:9" ht="18.75" customHeight="1" x14ac:dyDescent="0.25">
      <c r="A87" s="8" t="s">
        <v>74</v>
      </c>
      <c r="B87" s="16" t="s">
        <v>89</v>
      </c>
      <c r="C87" s="8" t="s">
        <v>39</v>
      </c>
      <c r="D87" s="6">
        <f t="shared" si="14"/>
        <v>12</v>
      </c>
      <c r="E87" s="8">
        <v>0</v>
      </c>
      <c r="F87" s="8">
        <v>5</v>
      </c>
      <c r="G87" s="8">
        <v>7</v>
      </c>
      <c r="H87" s="8">
        <v>0</v>
      </c>
      <c r="I87" s="17"/>
    </row>
    <row r="88" spans="1:9" ht="18.75" customHeight="1" x14ac:dyDescent="0.25">
      <c r="A88" s="8" t="s">
        <v>75</v>
      </c>
      <c r="B88" s="16" t="s">
        <v>46</v>
      </c>
      <c r="C88" s="8" t="s">
        <v>39</v>
      </c>
      <c r="D88" s="6">
        <f t="shared" si="14"/>
        <v>3100</v>
      </c>
      <c r="E88" s="8">
        <v>613</v>
      </c>
      <c r="F88" s="8">
        <v>876</v>
      </c>
      <c r="G88" s="8">
        <v>931</v>
      </c>
      <c r="H88" s="8">
        <v>680</v>
      </c>
      <c r="I88" s="17"/>
    </row>
    <row r="89" spans="1:9" ht="18.75" customHeight="1" x14ac:dyDescent="0.25">
      <c r="A89" s="8" t="s">
        <v>76</v>
      </c>
      <c r="B89" s="16" t="s">
        <v>98</v>
      </c>
      <c r="C89" s="8" t="s">
        <v>9</v>
      </c>
      <c r="D89" s="10">
        <f t="shared" si="14"/>
        <v>26.5</v>
      </c>
      <c r="E89" s="11">
        <v>1.9</v>
      </c>
      <c r="F89" s="11">
        <v>8.1</v>
      </c>
      <c r="G89" s="11">
        <v>16.5</v>
      </c>
      <c r="H89" s="11">
        <v>0</v>
      </c>
      <c r="I89" s="17"/>
    </row>
    <row r="90" spans="1:9" ht="18.75" customHeight="1" x14ac:dyDescent="0.25">
      <c r="A90" s="8" t="s">
        <v>77</v>
      </c>
      <c r="B90" s="16" t="s">
        <v>87</v>
      </c>
      <c r="C90" s="8" t="s">
        <v>39</v>
      </c>
      <c r="D90" s="6">
        <f t="shared" si="14"/>
        <v>3</v>
      </c>
      <c r="E90" s="8">
        <v>0</v>
      </c>
      <c r="F90" s="8">
        <v>0</v>
      </c>
      <c r="G90" s="8">
        <v>3</v>
      </c>
      <c r="H90" s="8">
        <v>0</v>
      </c>
      <c r="I90" s="17"/>
    </row>
    <row r="91" spans="1:9" ht="18.75" customHeight="1" x14ac:dyDescent="0.25">
      <c r="A91" s="8" t="s">
        <v>78</v>
      </c>
      <c r="B91" s="16" t="s">
        <v>47</v>
      </c>
      <c r="C91" s="8" t="s">
        <v>104</v>
      </c>
      <c r="D91" s="10">
        <f>E91+F91+G91+H91</f>
        <v>49.846000000000004</v>
      </c>
      <c r="E91" s="11">
        <v>3.0950000000000002</v>
      </c>
      <c r="F91" s="11">
        <v>19.193000000000001</v>
      </c>
      <c r="G91" s="11">
        <v>22.834</v>
      </c>
      <c r="H91" s="11">
        <v>4.7240000000000002</v>
      </c>
      <c r="I91" s="17"/>
    </row>
    <row r="92" spans="1:9" ht="18.75" customHeight="1" x14ac:dyDescent="0.25">
      <c r="A92" s="8"/>
      <c r="B92" s="15" t="s">
        <v>79</v>
      </c>
      <c r="C92" s="8"/>
      <c r="D92" s="8"/>
      <c r="E92" s="8"/>
      <c r="F92" s="8"/>
      <c r="G92" s="8"/>
      <c r="H92" s="8"/>
      <c r="I92" s="17" t="s">
        <v>110</v>
      </c>
    </row>
    <row r="93" spans="1:9" ht="18.75" customHeight="1" x14ac:dyDescent="0.25">
      <c r="A93" s="6" t="s">
        <v>64</v>
      </c>
      <c r="B93" s="15" t="s">
        <v>80</v>
      </c>
      <c r="C93" s="8"/>
      <c r="D93" s="8"/>
      <c r="E93" s="8"/>
      <c r="F93" s="8"/>
      <c r="G93" s="8"/>
      <c r="H93" s="8"/>
      <c r="I93" s="17"/>
    </row>
    <row r="94" spans="1:9" ht="18.75" customHeight="1" x14ac:dyDescent="0.25">
      <c r="A94" s="8" t="s">
        <v>81</v>
      </c>
      <c r="B94" s="16" t="s">
        <v>102</v>
      </c>
      <c r="C94" s="8" t="s">
        <v>39</v>
      </c>
      <c r="D94" s="6">
        <f t="shared" ref="D94:D99" si="15">E94+F94+G94+H94</f>
        <v>22</v>
      </c>
      <c r="E94" s="8">
        <v>0</v>
      </c>
      <c r="F94" s="8">
        <v>9</v>
      </c>
      <c r="G94" s="8">
        <v>10</v>
      </c>
      <c r="H94" s="8">
        <v>3</v>
      </c>
      <c r="I94" s="17"/>
    </row>
    <row r="95" spans="1:9" ht="18.75" customHeight="1" x14ac:dyDescent="0.25">
      <c r="A95" s="8" t="s">
        <v>82</v>
      </c>
      <c r="B95" s="16" t="s">
        <v>89</v>
      </c>
      <c r="C95" s="8" t="s">
        <v>39</v>
      </c>
      <c r="D95" s="6">
        <f t="shared" si="15"/>
        <v>18</v>
      </c>
      <c r="E95" s="8">
        <v>2</v>
      </c>
      <c r="F95" s="8">
        <v>7</v>
      </c>
      <c r="G95" s="8">
        <v>8</v>
      </c>
      <c r="H95" s="8">
        <v>1</v>
      </c>
      <c r="I95" s="17"/>
    </row>
    <row r="96" spans="1:9" ht="18.75" customHeight="1" x14ac:dyDescent="0.25">
      <c r="A96" s="8" t="s">
        <v>83</v>
      </c>
      <c r="B96" s="16" t="s">
        <v>46</v>
      </c>
      <c r="C96" s="8" t="s">
        <v>39</v>
      </c>
      <c r="D96" s="6">
        <f t="shared" si="15"/>
        <v>12861</v>
      </c>
      <c r="E96" s="8">
        <v>2694</v>
      </c>
      <c r="F96" s="8">
        <v>3384</v>
      </c>
      <c r="G96" s="8">
        <v>3724</v>
      </c>
      <c r="H96" s="8">
        <v>3059</v>
      </c>
      <c r="I96" s="17"/>
    </row>
    <row r="97" spans="1:9" ht="18.75" customHeight="1" x14ac:dyDescent="0.25">
      <c r="A97" s="8" t="s">
        <v>84</v>
      </c>
      <c r="B97" s="16" t="s">
        <v>93</v>
      </c>
      <c r="C97" s="8" t="s">
        <v>9</v>
      </c>
      <c r="D97" s="10">
        <f t="shared" si="15"/>
        <v>25.25</v>
      </c>
      <c r="E97" s="11">
        <v>0</v>
      </c>
      <c r="F97" s="11">
        <v>14.620000000000001</v>
      </c>
      <c r="G97" s="11">
        <v>9.8299999999999983</v>
      </c>
      <c r="H97" s="11">
        <v>0.8</v>
      </c>
      <c r="I97" s="17"/>
    </row>
    <row r="98" spans="1:9" ht="18.75" customHeight="1" x14ac:dyDescent="0.25">
      <c r="A98" s="8" t="s">
        <v>85</v>
      </c>
      <c r="B98" s="16" t="s">
        <v>94</v>
      </c>
      <c r="C98" s="8" t="s">
        <v>9</v>
      </c>
      <c r="D98" s="10">
        <f t="shared" si="15"/>
        <v>46.3</v>
      </c>
      <c r="E98" s="11">
        <v>1.8</v>
      </c>
      <c r="F98" s="11">
        <v>26.4</v>
      </c>
      <c r="G98" s="11">
        <v>15.8</v>
      </c>
      <c r="H98" s="11">
        <v>2.2999999999999998</v>
      </c>
      <c r="I98" s="17"/>
    </row>
    <row r="99" spans="1:9" ht="18.75" customHeight="1" x14ac:dyDescent="0.25">
      <c r="A99" s="8" t="s">
        <v>86</v>
      </c>
      <c r="B99" s="16" t="s">
        <v>47</v>
      </c>
      <c r="C99" s="8" t="s">
        <v>104</v>
      </c>
      <c r="D99" s="10">
        <f t="shared" si="15"/>
        <v>135.31864000000002</v>
      </c>
      <c r="E99" s="11">
        <v>4.1234999999999999</v>
      </c>
      <c r="F99" s="11">
        <v>44.199589999999993</v>
      </c>
      <c r="G99" s="11">
        <v>44.533819999999999</v>
      </c>
      <c r="H99" s="11">
        <v>42.461730000000003</v>
      </c>
      <c r="I99" s="17"/>
    </row>
  </sheetData>
  <mergeCells count="14">
    <mergeCell ref="I61:I85"/>
    <mergeCell ref="I86:I91"/>
    <mergeCell ref="G1:I1"/>
    <mergeCell ref="A2:I2"/>
    <mergeCell ref="I92:I99"/>
    <mergeCell ref="A4:A6"/>
    <mergeCell ref="B4:B6"/>
    <mergeCell ref="C4:C6"/>
    <mergeCell ref="D4:H5"/>
    <mergeCell ref="I4:I6"/>
    <mergeCell ref="I7:I28"/>
    <mergeCell ref="I29:I38"/>
    <mergeCell ref="I39:I53"/>
    <mergeCell ref="I54:I60"/>
  </mergeCells>
  <printOptions horizontalCentered="1" verticalCentered="1"/>
  <pageMargins left="0" right="0" top="0.15748031496062992" bottom="0" header="0" footer="0"/>
  <pageSetup paperSize="9" fitToHeight="0" orientation="landscape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17</vt:lpstr>
      <vt:lpstr>'приложение 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Надежда Давлеталиева</cp:lastModifiedBy>
  <cp:lastPrinted>2020-04-20T04:33:14Z</cp:lastPrinted>
  <dcterms:created xsi:type="dcterms:W3CDTF">2017-01-31T03:26:04Z</dcterms:created>
  <dcterms:modified xsi:type="dcterms:W3CDTF">2020-04-20T04:33:17Z</dcterms:modified>
</cp:coreProperties>
</file>